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mns\Desktop\PMZ-APP_verze A\"/>
    </mc:Choice>
  </mc:AlternateContent>
  <xr:revisionPtr revIDLastSave="0" documentId="13_ncr:1_{F0977613-285B-4D9B-A2E9-112325D72855}" xr6:coauthVersionLast="47" xr6:coauthVersionMax="47" xr10:uidLastSave="{00000000-0000-0000-0000-000000000000}"/>
  <bookViews>
    <workbookView xWindow="-119" yWindow="-119" windowWidth="28741" windowHeight="15543" xr2:uid="{00000000-000D-0000-FFFF-FFFF00000000}"/>
  </bookViews>
  <sheets>
    <sheet name="plán" sheetId="2" r:id="rId1"/>
  </sheets>
  <externalReferences>
    <externalReference r:id="rId2"/>
  </externalReferences>
  <definedNames>
    <definedName name="_xlnm._FilterDatabase" localSheetId="0" hidden="1">plán!$A$3:$E$40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8" i="2"/>
  <c r="K12" i="2"/>
  <c r="K9" i="2"/>
  <c r="K10" i="2"/>
  <c r="K11" i="2"/>
  <c r="K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" i="2"/>
  <c r="J12" i="2"/>
</calcChain>
</file>

<file path=xl/sharedStrings.xml><?xml version="1.0" encoding="utf-8"?>
<sst xmlns="http://schemas.openxmlformats.org/spreadsheetml/2006/main" count="127" uniqueCount="86">
  <si>
    <t>Mzdy ve společnosti COMPUTER, a.s.</t>
  </si>
  <si>
    <t>Jméno</t>
  </si>
  <si>
    <t>Příjmení</t>
  </si>
  <si>
    <t>Oddělení</t>
  </si>
  <si>
    <t>Hrubá mzda</t>
  </si>
  <si>
    <t>Radek</t>
  </si>
  <si>
    <t>Malý</t>
  </si>
  <si>
    <t>Finance</t>
  </si>
  <si>
    <t>Josef</t>
  </si>
  <si>
    <t>Nový</t>
  </si>
  <si>
    <t>Karolína</t>
  </si>
  <si>
    <t>Louková</t>
  </si>
  <si>
    <t>Plánované měsíční mzdové náklady podle oddělení</t>
  </si>
  <si>
    <t>Vendelín</t>
  </si>
  <si>
    <t>Vousatý</t>
  </si>
  <si>
    <t>Plán splněn</t>
  </si>
  <si>
    <t>Plánované náklady</t>
  </si>
  <si>
    <t>Skutečné náklady</t>
  </si>
  <si>
    <t>Jan</t>
  </si>
  <si>
    <t>Hrubý</t>
  </si>
  <si>
    <t>Výroba</t>
  </si>
  <si>
    <t>Petra</t>
  </si>
  <si>
    <t>Koutná</t>
  </si>
  <si>
    <t>Nákup</t>
  </si>
  <si>
    <t>Dušan</t>
  </si>
  <si>
    <t>Pojezdný</t>
  </si>
  <si>
    <t>František</t>
  </si>
  <si>
    <t>Walter</t>
  </si>
  <si>
    <t>Obchod</t>
  </si>
  <si>
    <t>Miroslav</t>
  </si>
  <si>
    <t>Boubel</t>
  </si>
  <si>
    <t>Celkem</t>
  </si>
  <si>
    <t>Ela</t>
  </si>
  <si>
    <t>Jirkovská</t>
  </si>
  <si>
    <t>Jana</t>
  </si>
  <si>
    <t>Maršíková</t>
  </si>
  <si>
    <t>Hedvika</t>
  </si>
  <si>
    <t>Náhlovská</t>
  </si>
  <si>
    <t>Pavel</t>
  </si>
  <si>
    <t>Vyvrátil</t>
  </si>
  <si>
    <t>Dana</t>
  </si>
  <si>
    <t>Baslová</t>
  </si>
  <si>
    <t>Oldřich</t>
  </si>
  <si>
    <t>Kalous</t>
  </si>
  <si>
    <t>Karel</t>
  </si>
  <si>
    <t>Novák</t>
  </si>
  <si>
    <t>Věra</t>
  </si>
  <si>
    <t>Svobodová</t>
  </si>
  <si>
    <t>Věroslav</t>
  </si>
  <si>
    <t>Kouba</t>
  </si>
  <si>
    <t>Veronika</t>
  </si>
  <si>
    <t>Navrátilová</t>
  </si>
  <si>
    <t>Nina</t>
  </si>
  <si>
    <t>Klára</t>
  </si>
  <si>
    <t>Stejskalová</t>
  </si>
  <si>
    <t>Cyril</t>
  </si>
  <si>
    <t>Kotěhůlka</t>
  </si>
  <si>
    <t>Vladimír</t>
  </si>
  <si>
    <t>Mlčoch</t>
  </si>
  <si>
    <t>Milena</t>
  </si>
  <si>
    <t>Dorotková</t>
  </si>
  <si>
    <t>Ladislav</t>
  </si>
  <si>
    <t>Chudík</t>
  </si>
  <si>
    <t>Jeník</t>
  </si>
  <si>
    <t>Ornest</t>
  </si>
  <si>
    <t>Anna</t>
  </si>
  <si>
    <t>Vyskočilová</t>
  </si>
  <si>
    <t>Míčková</t>
  </si>
  <si>
    <t>Soňa</t>
  </si>
  <si>
    <t>Hedvábná</t>
  </si>
  <si>
    <t>Gustav</t>
  </si>
  <si>
    <t>Mahler</t>
  </si>
  <si>
    <t>Maršík</t>
  </si>
  <si>
    <t>Božena</t>
  </si>
  <si>
    <t>Nejedlá</t>
  </si>
  <si>
    <t>Jaroslav</t>
  </si>
  <si>
    <t>Nesvadba</t>
  </si>
  <si>
    <t>Saxana</t>
  </si>
  <si>
    <t>Košťálová</t>
  </si>
  <si>
    <t>Amálie</t>
  </si>
  <si>
    <t>Růžková</t>
  </si>
  <si>
    <t>Ferdinand</t>
  </si>
  <si>
    <t>Stehlík</t>
  </si>
  <si>
    <t>Eva</t>
  </si>
  <si>
    <t>Zavadilová</t>
  </si>
  <si>
    <t>Zaměstnanec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</si>
</sst>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_-;\-* #,##0_-;_-* &quot;-&quot;??_-;_-@_-"/>
  </numFmts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color rgb="FF002060"/>
      <name val="Arial CE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164" fontId="4" fillId="0" borderId="2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0" fontId="4" fillId="0" borderId="3" xfId="0" applyFont="1" applyBorder="1"/>
    <xf numFmtId="165" fontId="0" fillId="0" borderId="3" xfId="1" applyNumberFormat="1" applyFont="1" applyBorder="1"/>
    <xf numFmtId="0" fontId="0" fillId="0" borderId="2" xfId="0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65" fontId="0" fillId="0" borderId="2" xfId="1" applyNumberFormat="1" applyFont="1" applyBorder="1"/>
    <xf numFmtId="165" fontId="0" fillId="0" borderId="13" xfId="1" applyNumberFormat="1" applyFont="1" applyBorder="1"/>
    <xf numFmtId="165" fontId="2" fillId="4" borderId="10" xfId="1" applyNumberFormat="1" applyFont="1" applyFill="1" applyBorder="1"/>
    <xf numFmtId="165" fontId="2" fillId="4" borderId="11" xfId="1" applyNumberFormat="1" applyFont="1" applyFill="1" applyBorder="1"/>
    <xf numFmtId="0" fontId="6" fillId="0" borderId="0" xfId="0" applyFont="1"/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mns\Desktop\PMZ-APP_verze%20A\&#353;ablona.xltx" TargetMode="External"/><Relationship Id="rId1" Type="http://schemas.openxmlformats.org/officeDocument/2006/relationships/externalLinkPath" Target="&#353;ablona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istika"/>
    </sheetNames>
    <sheetDataSet>
      <sheetData sheetId="0">
        <row r="3">
          <cell r="B3" t="str">
            <v>Počet z Zaměstnanec</v>
          </cell>
        </row>
        <row r="4">
          <cell r="A4" t="str">
            <v>Finance</v>
          </cell>
          <cell r="B4">
            <v>0.24324324324324326</v>
          </cell>
        </row>
        <row r="5">
          <cell r="A5" t="str">
            <v>Nákup</v>
          </cell>
          <cell r="B5">
            <v>0.21621621621621623</v>
          </cell>
        </row>
        <row r="6">
          <cell r="A6" t="str">
            <v>Obchod</v>
          </cell>
          <cell r="B6">
            <v>0.1891891891891892</v>
          </cell>
        </row>
        <row r="7">
          <cell r="A7" t="str">
            <v>Výroba</v>
          </cell>
          <cell r="B7">
            <v>0.35135135135135137</v>
          </cell>
        </row>
        <row r="8">
          <cell r="A8" t="str">
            <v>Celkový součet</v>
          </cell>
          <cell r="B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5AB9-81A2-4B96-8FCE-DAE6951125F8}">
  <dimension ref="A1:K40"/>
  <sheetViews>
    <sheetView tabSelected="1" workbookViewId="0">
      <selection activeCell="A3" sqref="A3:E40"/>
    </sheetView>
  </sheetViews>
  <sheetFormatPr defaultRowHeight="12.65" x14ac:dyDescent="0.2"/>
  <cols>
    <col min="1" max="1" width="9.28515625" bestFit="1" customWidth="1"/>
    <col min="2" max="2" width="11.28515625" bestFit="1" customWidth="1"/>
    <col min="3" max="3" width="17.85546875" bestFit="1" customWidth="1"/>
    <col min="4" max="4" width="12.28515625" bestFit="1" customWidth="1"/>
    <col min="5" max="5" width="11.5703125" bestFit="1" customWidth="1"/>
    <col min="7" max="8" width="11" customWidth="1"/>
    <col min="9" max="9" width="11.42578125" customWidth="1"/>
    <col min="10" max="11" width="19.7109375" customWidth="1"/>
  </cols>
  <sheetData>
    <row r="1" spans="1:11" s="18" customFormat="1" ht="15.6" x14ac:dyDescent="0.25">
      <c r="A1" s="20" t="s">
        <v>0</v>
      </c>
      <c r="B1" s="20"/>
      <c r="C1" s="20"/>
      <c r="D1" s="20"/>
      <c r="E1" s="20"/>
    </row>
    <row r="2" spans="1:11" ht="13.4" thickBot="1" x14ac:dyDescent="0.25"/>
    <row r="3" spans="1:11" ht="13.4" thickBot="1" x14ac:dyDescent="0.25">
      <c r="A3" s="1" t="s">
        <v>1</v>
      </c>
      <c r="B3" s="1" t="s">
        <v>2</v>
      </c>
      <c r="C3" s="1" t="s">
        <v>85</v>
      </c>
      <c r="D3" s="4" t="s">
        <v>3</v>
      </c>
      <c r="E3" s="1" t="s">
        <v>4</v>
      </c>
    </row>
    <row r="4" spans="1:11" x14ac:dyDescent="0.2">
      <c r="A4" s="2" t="s">
        <v>5</v>
      </c>
      <c r="B4" s="7" t="s">
        <v>6</v>
      </c>
      <c r="C4" s="7" t="str">
        <f>_xlfn.CONCAT(B4," ",A4)</f>
        <v>Malý Radek</v>
      </c>
      <c r="D4" s="2" t="s">
        <v>7</v>
      </c>
      <c r="E4" s="5">
        <v>22140</v>
      </c>
    </row>
    <row r="5" spans="1:11" ht="13.4" thickBot="1" x14ac:dyDescent="0.25">
      <c r="A5" s="3" t="s">
        <v>8</v>
      </c>
      <c r="B5" s="8" t="s">
        <v>9</v>
      </c>
      <c r="C5" s="7" t="str">
        <f t="shared" ref="C5:C40" si="0">_xlfn.CONCAT(B5," ",A5)</f>
        <v>Nový Josef</v>
      </c>
      <c r="D5" s="3" t="s">
        <v>7</v>
      </c>
      <c r="E5" s="5">
        <v>19800</v>
      </c>
    </row>
    <row r="6" spans="1:11" x14ac:dyDescent="0.2">
      <c r="A6" s="3" t="s">
        <v>10</v>
      </c>
      <c r="B6" s="8" t="s">
        <v>11</v>
      </c>
      <c r="C6" s="7" t="str">
        <f t="shared" si="0"/>
        <v>Louková Karolína</v>
      </c>
      <c r="D6" s="3" t="s">
        <v>7</v>
      </c>
      <c r="E6" s="5">
        <v>18960</v>
      </c>
      <c r="G6" s="25" t="s">
        <v>12</v>
      </c>
      <c r="H6" s="26"/>
      <c r="I6" s="26"/>
      <c r="J6" s="26"/>
      <c r="K6" s="27"/>
    </row>
    <row r="7" spans="1:11" ht="13.4" thickBot="1" x14ac:dyDescent="0.25">
      <c r="A7" s="3" t="s">
        <v>13</v>
      </c>
      <c r="B7" s="8" t="s">
        <v>14</v>
      </c>
      <c r="C7" s="7" t="str">
        <f t="shared" si="0"/>
        <v>Vousatý Vendelín</v>
      </c>
      <c r="D7" s="3" t="s">
        <v>7</v>
      </c>
      <c r="E7" s="5">
        <v>19200</v>
      </c>
      <c r="G7" s="28" t="s">
        <v>3</v>
      </c>
      <c r="H7" s="29"/>
      <c r="I7" s="11" t="s">
        <v>15</v>
      </c>
      <c r="J7" s="12" t="s">
        <v>16</v>
      </c>
      <c r="K7" s="13" t="s">
        <v>17</v>
      </c>
    </row>
    <row r="8" spans="1:11" ht="13.4" thickTop="1" x14ac:dyDescent="0.2">
      <c r="A8" s="3" t="s">
        <v>18</v>
      </c>
      <c r="B8" s="8" t="s">
        <v>19</v>
      </c>
      <c r="C8" s="7" t="str">
        <f t="shared" si="0"/>
        <v>Hrubý Jan</v>
      </c>
      <c r="D8" s="3" t="s">
        <v>20</v>
      </c>
      <c r="E8" s="5">
        <v>23564</v>
      </c>
      <c r="G8" s="30" t="s">
        <v>7</v>
      </c>
      <c r="H8" s="31"/>
      <c r="I8" s="10" t="str">
        <f>IF(J8&gt;K8,"Ano","Ne")</f>
        <v>Ne</v>
      </c>
      <c r="J8" s="14">
        <v>150000</v>
      </c>
      <c r="K8" s="15">
        <f>SUMIF(D4:$D$40,G8,$E$4:E40)</f>
        <v>190625</v>
      </c>
    </row>
    <row r="9" spans="1:11" x14ac:dyDescent="0.2">
      <c r="A9" s="3" t="s">
        <v>21</v>
      </c>
      <c r="B9" s="8" t="s">
        <v>22</v>
      </c>
      <c r="C9" s="7" t="str">
        <f t="shared" si="0"/>
        <v>Koutná Petra</v>
      </c>
      <c r="D9" s="3" t="s">
        <v>23</v>
      </c>
      <c r="E9" s="5">
        <v>17000</v>
      </c>
      <c r="G9" s="23" t="s">
        <v>20</v>
      </c>
      <c r="H9" s="24"/>
      <c r="I9" s="10" t="str">
        <f t="shared" ref="I9:I11" si="1">IF(J9&gt;K9,"Ano","Ne")</f>
        <v>Ano</v>
      </c>
      <c r="J9" s="9">
        <v>300000</v>
      </c>
      <c r="K9" s="15">
        <f>SUMIF(D5:$D$40,G9,$E$4:E41)</f>
        <v>284805</v>
      </c>
    </row>
    <row r="10" spans="1:11" x14ac:dyDescent="0.2">
      <c r="A10" s="3" t="s">
        <v>24</v>
      </c>
      <c r="B10" s="8" t="s">
        <v>25</v>
      </c>
      <c r="C10" s="7" t="str">
        <f t="shared" si="0"/>
        <v>Pojezdný Dušan</v>
      </c>
      <c r="D10" s="3" t="s">
        <v>23</v>
      </c>
      <c r="E10" s="5">
        <v>21600</v>
      </c>
      <c r="G10" s="23" t="s">
        <v>23</v>
      </c>
      <c r="H10" s="24"/>
      <c r="I10" s="10" t="str">
        <f t="shared" si="1"/>
        <v>Ano</v>
      </c>
      <c r="J10" s="9">
        <v>200000</v>
      </c>
      <c r="K10" s="15">
        <f>SUMIF(D6:$D$40,G10,$E$4:E42)</f>
        <v>174233</v>
      </c>
    </row>
    <row r="11" spans="1:11" x14ac:dyDescent="0.2">
      <c r="A11" s="3" t="s">
        <v>26</v>
      </c>
      <c r="B11" s="8" t="s">
        <v>27</v>
      </c>
      <c r="C11" s="7" t="str">
        <f t="shared" si="0"/>
        <v>Walter František</v>
      </c>
      <c r="D11" s="3" t="s">
        <v>23</v>
      </c>
      <c r="E11" s="5">
        <v>22275</v>
      </c>
      <c r="G11" s="23" t="s">
        <v>28</v>
      </c>
      <c r="H11" s="24"/>
      <c r="I11" s="10" t="str">
        <f t="shared" si="1"/>
        <v>Ne</v>
      </c>
      <c r="J11" s="9">
        <v>150000</v>
      </c>
      <c r="K11" s="15">
        <f>SUMIF(D7:$D$40,G11,$E$4:E43)</f>
        <v>152323</v>
      </c>
    </row>
    <row r="12" spans="1:11" ht="13.4" thickBot="1" x14ac:dyDescent="0.25">
      <c r="A12" s="3" t="s">
        <v>29</v>
      </c>
      <c r="B12" s="8" t="s">
        <v>30</v>
      </c>
      <c r="C12" s="7" t="str">
        <f t="shared" si="0"/>
        <v>Boubel Miroslav</v>
      </c>
      <c r="D12" s="3" t="s">
        <v>23</v>
      </c>
      <c r="E12" s="5">
        <v>22910</v>
      </c>
      <c r="G12" s="21" t="s">
        <v>31</v>
      </c>
      <c r="H12" s="22"/>
      <c r="I12" s="19"/>
      <c r="J12" s="16">
        <f>SUM(J8:J11)</f>
        <v>800000</v>
      </c>
      <c r="K12" s="17">
        <f>SUM(K8:K11)</f>
        <v>801986</v>
      </c>
    </row>
    <row r="13" spans="1:11" x14ac:dyDescent="0.2">
      <c r="A13" s="3" t="s">
        <v>32</v>
      </c>
      <c r="B13" s="8" t="s">
        <v>33</v>
      </c>
      <c r="C13" s="7" t="str">
        <f t="shared" si="0"/>
        <v>Jirkovská Ela</v>
      </c>
      <c r="D13" s="3" t="s">
        <v>23</v>
      </c>
      <c r="E13" s="5">
        <v>18960</v>
      </c>
    </row>
    <row r="14" spans="1:11" x14ac:dyDescent="0.2">
      <c r="A14" s="3" t="s">
        <v>34</v>
      </c>
      <c r="B14" s="8" t="s">
        <v>35</v>
      </c>
      <c r="C14" s="7" t="str">
        <f t="shared" si="0"/>
        <v>Maršíková Jana</v>
      </c>
      <c r="D14" s="3" t="s">
        <v>23</v>
      </c>
      <c r="E14" s="5">
        <v>28724</v>
      </c>
    </row>
    <row r="15" spans="1:11" x14ac:dyDescent="0.2">
      <c r="A15" s="3" t="s">
        <v>36</v>
      </c>
      <c r="B15" s="8" t="s">
        <v>37</v>
      </c>
      <c r="C15" s="7" t="str">
        <f t="shared" si="0"/>
        <v>Náhlovská Hedvika</v>
      </c>
      <c r="D15" s="3" t="s">
        <v>23</v>
      </c>
      <c r="E15" s="5">
        <v>23564</v>
      </c>
    </row>
    <row r="16" spans="1:11" x14ac:dyDescent="0.2">
      <c r="A16" s="3" t="s">
        <v>38</v>
      </c>
      <c r="B16" s="8" t="s">
        <v>39</v>
      </c>
      <c r="C16" s="7" t="str">
        <f t="shared" si="0"/>
        <v>Vyvrátil Pavel</v>
      </c>
      <c r="D16" s="3" t="s">
        <v>23</v>
      </c>
      <c r="E16" s="5">
        <v>18370</v>
      </c>
    </row>
    <row r="17" spans="1:5" x14ac:dyDescent="0.2">
      <c r="A17" s="3" t="s">
        <v>40</v>
      </c>
      <c r="B17" s="8" t="s">
        <v>41</v>
      </c>
      <c r="C17" s="7" t="str">
        <f t="shared" si="0"/>
        <v>Baslová Dana</v>
      </c>
      <c r="D17" s="3" t="s">
        <v>28</v>
      </c>
      <c r="E17" s="5">
        <v>20250</v>
      </c>
    </row>
    <row r="18" spans="1:5" x14ac:dyDescent="0.2">
      <c r="A18" s="3" t="s">
        <v>42</v>
      </c>
      <c r="B18" s="8" t="s">
        <v>43</v>
      </c>
      <c r="C18" s="7" t="str">
        <f t="shared" si="0"/>
        <v>Kalous Oldřich</v>
      </c>
      <c r="D18" s="3" t="s">
        <v>28</v>
      </c>
      <c r="E18" s="5">
        <v>21870</v>
      </c>
    </row>
    <row r="19" spans="1:5" x14ac:dyDescent="0.2">
      <c r="A19" s="3" t="s">
        <v>44</v>
      </c>
      <c r="B19" s="8" t="s">
        <v>45</v>
      </c>
      <c r="C19" s="7" t="str">
        <f t="shared" si="0"/>
        <v>Novák Karel</v>
      </c>
      <c r="D19" s="3" t="s">
        <v>28</v>
      </c>
      <c r="E19" s="5">
        <v>18920</v>
      </c>
    </row>
    <row r="20" spans="1:5" x14ac:dyDescent="0.2">
      <c r="A20" s="3" t="s">
        <v>46</v>
      </c>
      <c r="B20" s="8" t="s">
        <v>47</v>
      </c>
      <c r="C20" s="7" t="str">
        <f t="shared" si="0"/>
        <v>Svobodová Věra</v>
      </c>
      <c r="D20" s="3" t="s">
        <v>28</v>
      </c>
      <c r="E20" s="5">
        <v>20540</v>
      </c>
    </row>
    <row r="21" spans="1:5" x14ac:dyDescent="0.2">
      <c r="A21" s="3" t="s">
        <v>48</v>
      </c>
      <c r="B21" s="8" t="s">
        <v>49</v>
      </c>
      <c r="C21" s="7" t="str">
        <f t="shared" si="0"/>
        <v>Kouba Věroslav</v>
      </c>
      <c r="D21" s="3" t="s">
        <v>28</v>
      </c>
      <c r="E21" s="5">
        <v>25280</v>
      </c>
    </row>
    <row r="22" spans="1:5" x14ac:dyDescent="0.2">
      <c r="A22" s="3" t="s">
        <v>50</v>
      </c>
      <c r="B22" s="8" t="s">
        <v>51</v>
      </c>
      <c r="C22" s="7" t="str">
        <f t="shared" si="0"/>
        <v>Navrátilová Veronika</v>
      </c>
      <c r="D22" s="3" t="s">
        <v>28</v>
      </c>
      <c r="E22" s="5">
        <v>22275</v>
      </c>
    </row>
    <row r="23" spans="1:5" x14ac:dyDescent="0.2">
      <c r="A23" s="3" t="s">
        <v>52</v>
      </c>
      <c r="B23" s="8" t="s">
        <v>51</v>
      </c>
      <c r="C23" s="7" t="str">
        <f t="shared" si="0"/>
        <v>Navrátilová Nina</v>
      </c>
      <c r="D23" s="3" t="s">
        <v>20</v>
      </c>
      <c r="E23" s="5">
        <v>20625</v>
      </c>
    </row>
    <row r="24" spans="1:5" x14ac:dyDescent="0.2">
      <c r="A24" s="3" t="s">
        <v>53</v>
      </c>
      <c r="B24" s="8" t="s">
        <v>54</v>
      </c>
      <c r="C24" s="7" t="str">
        <f t="shared" si="0"/>
        <v>Stejskalová Klára</v>
      </c>
      <c r="D24" s="3" t="s">
        <v>20</v>
      </c>
      <c r="E24" s="5">
        <v>25800</v>
      </c>
    </row>
    <row r="25" spans="1:5" x14ac:dyDescent="0.2">
      <c r="A25" s="3" t="s">
        <v>55</v>
      </c>
      <c r="B25" s="8" t="s">
        <v>56</v>
      </c>
      <c r="C25" s="7" t="str">
        <f t="shared" si="0"/>
        <v>Kotěhůlka Cyril</v>
      </c>
      <c r="D25" s="3" t="s">
        <v>20</v>
      </c>
      <c r="E25" s="5">
        <v>20540</v>
      </c>
    </row>
    <row r="26" spans="1:5" x14ac:dyDescent="0.2">
      <c r="A26" s="3" t="s">
        <v>57</v>
      </c>
      <c r="B26" s="8" t="s">
        <v>58</v>
      </c>
      <c r="C26" s="7" t="str">
        <f t="shared" si="0"/>
        <v>Mlčoch Vladimír</v>
      </c>
      <c r="D26" s="3" t="s">
        <v>28</v>
      </c>
      <c r="E26" s="5">
        <v>21450</v>
      </c>
    </row>
    <row r="27" spans="1:5" x14ac:dyDescent="0.2">
      <c r="A27" s="3" t="s">
        <v>59</v>
      </c>
      <c r="B27" s="8" t="s">
        <v>60</v>
      </c>
      <c r="C27" s="7" t="str">
        <f t="shared" si="0"/>
        <v>Dorotková Milena</v>
      </c>
      <c r="D27" s="3" t="s">
        <v>7</v>
      </c>
      <c r="E27" s="5">
        <v>20400</v>
      </c>
    </row>
    <row r="28" spans="1:5" x14ac:dyDescent="0.2">
      <c r="A28" s="3" t="s">
        <v>61</v>
      </c>
      <c r="B28" s="8" t="s">
        <v>62</v>
      </c>
      <c r="C28" s="7" t="str">
        <f t="shared" si="0"/>
        <v>Chudík Ladislav</v>
      </c>
      <c r="D28" s="3" t="s">
        <v>7</v>
      </c>
      <c r="E28" s="5">
        <v>19375</v>
      </c>
    </row>
    <row r="29" spans="1:5" x14ac:dyDescent="0.2">
      <c r="A29" s="3" t="s">
        <v>63</v>
      </c>
      <c r="B29" s="8" t="s">
        <v>64</v>
      </c>
      <c r="C29" s="7" t="str">
        <f t="shared" si="0"/>
        <v>Ornest Jeník</v>
      </c>
      <c r="D29" s="3" t="s">
        <v>7</v>
      </c>
      <c r="E29" s="5">
        <v>20250</v>
      </c>
    </row>
    <row r="30" spans="1:5" x14ac:dyDescent="0.2">
      <c r="A30" s="3" t="s">
        <v>65</v>
      </c>
      <c r="B30" s="8" t="s">
        <v>66</v>
      </c>
      <c r="C30" s="7" t="str">
        <f t="shared" si="0"/>
        <v>Vyskočilová Anna</v>
      </c>
      <c r="D30" s="3" t="s">
        <v>7</v>
      </c>
      <c r="E30" s="5">
        <v>20400</v>
      </c>
    </row>
    <row r="31" spans="1:5" x14ac:dyDescent="0.2">
      <c r="A31" s="3" t="s">
        <v>34</v>
      </c>
      <c r="B31" s="8" t="s">
        <v>67</v>
      </c>
      <c r="C31" s="7" t="str">
        <f t="shared" si="0"/>
        <v>Míčková Jana</v>
      </c>
      <c r="D31" s="3" t="s">
        <v>7</v>
      </c>
      <c r="E31" s="5">
        <v>30100</v>
      </c>
    </row>
    <row r="32" spans="1:5" x14ac:dyDescent="0.2">
      <c r="A32" s="3" t="s">
        <v>68</v>
      </c>
      <c r="B32" s="8" t="s">
        <v>69</v>
      </c>
      <c r="C32" s="7" t="str">
        <f t="shared" si="0"/>
        <v>Hedvábná Soňa</v>
      </c>
      <c r="D32" s="3" t="s">
        <v>20</v>
      </c>
      <c r="E32" s="5">
        <v>22140</v>
      </c>
    </row>
    <row r="33" spans="1:5" x14ac:dyDescent="0.2">
      <c r="A33" s="3" t="s">
        <v>70</v>
      </c>
      <c r="B33" s="8" t="s">
        <v>71</v>
      </c>
      <c r="C33" s="7" t="str">
        <f t="shared" si="0"/>
        <v>Mahler Gustav</v>
      </c>
      <c r="D33" s="3" t="s">
        <v>20</v>
      </c>
      <c r="E33" s="5">
        <v>22440</v>
      </c>
    </row>
    <row r="34" spans="1:5" x14ac:dyDescent="0.2">
      <c r="A34" s="3" t="s">
        <v>18</v>
      </c>
      <c r="B34" s="8" t="s">
        <v>72</v>
      </c>
      <c r="C34" s="7" t="str">
        <f t="shared" si="0"/>
        <v>Maršík Jan</v>
      </c>
      <c r="D34" s="3" t="s">
        <v>20</v>
      </c>
      <c r="E34" s="5">
        <v>27555</v>
      </c>
    </row>
    <row r="35" spans="1:5" x14ac:dyDescent="0.2">
      <c r="A35" s="3" t="s">
        <v>73</v>
      </c>
      <c r="B35" s="8" t="s">
        <v>74</v>
      </c>
      <c r="C35" s="7" t="str">
        <f t="shared" si="0"/>
        <v>Nejedlá Božena</v>
      </c>
      <c r="D35" s="3" t="s">
        <v>20</v>
      </c>
      <c r="E35" s="5">
        <v>20500</v>
      </c>
    </row>
    <row r="36" spans="1:5" x14ac:dyDescent="0.2">
      <c r="A36" s="3" t="s">
        <v>75</v>
      </c>
      <c r="B36" s="8" t="s">
        <v>76</v>
      </c>
      <c r="C36" s="7" t="str">
        <f t="shared" si="0"/>
        <v>Nesvadba Jaroslav</v>
      </c>
      <c r="D36" s="3" t="s">
        <v>20</v>
      </c>
      <c r="E36" s="5">
        <v>10080</v>
      </c>
    </row>
    <row r="37" spans="1:5" x14ac:dyDescent="0.2">
      <c r="A37" s="3" t="s">
        <v>77</v>
      </c>
      <c r="B37" s="8" t="s">
        <v>78</v>
      </c>
      <c r="C37" s="7" t="str">
        <f t="shared" si="0"/>
        <v>Košťálová Saxana</v>
      </c>
      <c r="D37" s="3" t="s">
        <v>20</v>
      </c>
      <c r="E37" s="5">
        <v>22950</v>
      </c>
    </row>
    <row r="38" spans="1:5" x14ac:dyDescent="0.2">
      <c r="A38" s="3" t="s">
        <v>79</v>
      </c>
      <c r="B38" s="8" t="s">
        <v>80</v>
      </c>
      <c r="C38" s="7" t="str">
        <f t="shared" si="0"/>
        <v>Růžková Amálie</v>
      </c>
      <c r="D38" s="3" t="s">
        <v>20</v>
      </c>
      <c r="E38" s="5">
        <v>22440</v>
      </c>
    </row>
    <row r="39" spans="1:5" x14ac:dyDescent="0.2">
      <c r="A39" s="3" t="s">
        <v>81</v>
      </c>
      <c r="B39" s="8" t="s">
        <v>82</v>
      </c>
      <c r="C39" s="7" t="str">
        <f t="shared" si="0"/>
        <v>Stehlík Ferdinand</v>
      </c>
      <c r="D39" s="3" t="s">
        <v>20</v>
      </c>
      <c r="E39" s="5">
        <v>18700</v>
      </c>
    </row>
    <row r="40" spans="1:5" x14ac:dyDescent="0.2">
      <c r="A40" s="3" t="s">
        <v>83</v>
      </c>
      <c r="B40" s="8" t="s">
        <v>84</v>
      </c>
      <c r="C40" s="7" t="str">
        <f t="shared" si="0"/>
        <v>Zavadilová Eva</v>
      </c>
      <c r="D40" s="3" t="s">
        <v>20</v>
      </c>
      <c r="E40" s="6">
        <v>19760</v>
      </c>
    </row>
  </sheetData>
  <mergeCells count="8">
    <mergeCell ref="A1:E1"/>
    <mergeCell ref="G12:H12"/>
    <mergeCell ref="G10:H10"/>
    <mergeCell ref="G11:H11"/>
    <mergeCell ref="G6:K6"/>
    <mergeCell ref="G7:H7"/>
    <mergeCell ref="G8:H8"/>
    <mergeCell ref="G9:H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</vt:lpstr>
    </vt:vector>
  </TitlesOfParts>
  <Manager/>
  <Company>Computer Media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Navrátil</dc:creator>
  <cp:keywords/>
  <dc:description/>
  <cp:lastModifiedBy>Roman Krulický</cp:lastModifiedBy>
  <cp:revision/>
  <dcterms:created xsi:type="dcterms:W3CDTF">2000-11-04T16:27:26Z</dcterms:created>
  <dcterms:modified xsi:type="dcterms:W3CDTF">2025-04-07T14:57:51Z</dcterms:modified>
  <cp:category/>
  <cp:contentStatus/>
</cp:coreProperties>
</file>